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الكتاب الإحصائي السنوي\2015\ملف نشر الكتاب الإحصائي 2015\الباب السابع - القضاء والعدل\"/>
    </mc:Choice>
  </mc:AlternateContent>
  <bookViews>
    <workbookView xWindow="0" yWindow="0" windowWidth="24000" windowHeight="8835"/>
  </bookViews>
  <sheets>
    <sheet name="جدول    14-07 Table " sheetId="1" r:id="rId1"/>
  </sheets>
  <definedNames>
    <definedName name="_xlnm.Print_Area" localSheetId="0">'جدول    14-07 Table '!$A$1:$P$15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" l="1"/>
  <c r="L11" i="1"/>
  <c r="K11" i="1"/>
  <c r="J11" i="1"/>
  <c r="I11" i="1"/>
  <c r="H11" i="1"/>
  <c r="G11" i="1"/>
  <c r="F11" i="1"/>
  <c r="E11" i="1"/>
  <c r="D11" i="1"/>
  <c r="C11" i="1"/>
  <c r="O11" i="1" s="1"/>
  <c r="B11" i="1"/>
  <c r="N11" i="1" s="1"/>
  <c r="P11" i="1" s="1"/>
</calcChain>
</file>

<file path=xl/sharedStrings.xml><?xml version="1.0" encoding="utf-8"?>
<sst xmlns="http://schemas.openxmlformats.org/spreadsheetml/2006/main" count="30" uniqueCount="18">
  <si>
    <t xml:space="preserve">المدانون في القضايا الجزائية حسب الجنس وفئات العمر - إمارة دبـــــي </t>
  </si>
  <si>
    <t xml:space="preserve">Condemned Persons in Punitive Cases by Gender and Age Groups - Emirate of Dubai </t>
  </si>
  <si>
    <t>( 2013 - 2015 )</t>
  </si>
  <si>
    <t>جــدول ( 14 - 07 ) Table</t>
  </si>
  <si>
    <t>السنوات</t>
  </si>
  <si>
    <t>أقل من 18 سنة 
 Less Than 18 Years</t>
  </si>
  <si>
    <t>18 - 24</t>
  </si>
  <si>
    <t>25 - 30</t>
  </si>
  <si>
    <t>31 - 45</t>
  </si>
  <si>
    <t>45+</t>
  </si>
  <si>
    <t>غير مبين
Unspecified</t>
  </si>
  <si>
    <t xml:space="preserve">المجموع العام
Grand Total </t>
  </si>
  <si>
    <t>Years</t>
  </si>
  <si>
    <t>ذكور
Males</t>
  </si>
  <si>
    <t>إناث
Females</t>
  </si>
  <si>
    <t>المجموع 
Total</t>
  </si>
  <si>
    <t>المصدر :  النيابة العامة</t>
  </si>
  <si>
    <t>Source : Public Prosecution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</si>
</sst>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0"/>
      <name val="Arial"/>
      <charset val="178"/>
    </font>
    <font>
      <sz val="10"/>
      <name val="WinSoft Pro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b/>
      <sz val="10"/>
      <name val="WinSoft Pro"/>
      <family val="2"/>
    </font>
    <font>
      <b/>
      <sz val="11"/>
      <name val="WinSoft Pro"/>
      <family val="2"/>
    </font>
    <font>
      <sz val="9"/>
      <color indexed="8"/>
      <name val="WinSoft Pro"/>
      <family val="2"/>
    </font>
    <font>
      <b/>
      <sz val="9"/>
      <name val="WinSoft Pro"/>
      <family val="2"/>
    </font>
    <font>
      <b/>
      <sz val="9"/>
      <name val="Myriad Pro"/>
      <family val="2"/>
    </font>
    <font>
      <sz val="11"/>
      <name val="WinSoft Pro"/>
      <family val="2"/>
    </font>
    <font>
      <sz val="12"/>
      <color indexed="8"/>
      <name val="WinSoft Pro"/>
      <family val="2"/>
    </font>
    <font>
      <sz val="10"/>
      <name val="Myriad Pro"/>
      <family val="2"/>
    </font>
    <font>
      <sz val="10"/>
      <name val="Arial"/>
      <family val="2"/>
    </font>
    <font>
      <sz val="9"/>
      <name val="WinSoft Pro"/>
      <family val="2"/>
    </font>
    <font>
      <sz val="9"/>
      <name val="Arial"/>
      <family val="2"/>
    </font>
  </fonts>
  <fills count="7">
    <fill>
      <patternFill patternType="none"/>
    </fill>
    <fill>
      <patternFill patternType="gray125"/>
    </fill>
    <fill>
      <patternFill patternType="darkGray">
        <fgColor theme="0" tint="-0.14996795556505021"/>
        <bgColor indexed="65"/>
      </patternFill>
    </fill>
    <fill>
      <patternFill patternType="darkGray">
        <fgColor theme="0" tint="-0.14996795556505021"/>
        <bgColor theme="0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/>
        <bgColor theme="0"/>
      </patternFill>
    </fill>
  </fills>
  <borders count="1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3" fillId="0" borderId="0"/>
  </cellStyleXfs>
  <cellXfs count="50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Continuous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readingOrder="2"/>
    </xf>
    <xf numFmtId="0" fontId="2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vertical="center"/>
    </xf>
    <xf numFmtId="0" fontId="5" fillId="2" borderId="5" xfId="0" applyFont="1" applyFill="1" applyBorder="1" applyAlignment="1">
      <alignment horizontal="center" vertical="top" wrapText="1"/>
    </xf>
    <xf numFmtId="0" fontId="5" fillId="3" borderId="8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left" indent="1"/>
    </xf>
    <xf numFmtId="0" fontId="8" fillId="0" borderId="0" xfId="0" applyFont="1" applyBorder="1" applyAlignment="1"/>
    <xf numFmtId="0" fontId="9" fillId="0" borderId="0" xfId="0" applyFont="1" applyBorder="1" applyAlignment="1"/>
    <xf numFmtId="0" fontId="6" fillId="5" borderId="9" xfId="0" applyFont="1" applyFill="1" applyBorder="1" applyAlignment="1">
      <alignment horizontal="center" vertical="center" shrinkToFit="1"/>
    </xf>
    <xf numFmtId="3" fontId="10" fillId="5" borderId="9" xfId="0" applyNumberFormat="1" applyFont="1" applyFill="1" applyBorder="1" applyAlignment="1">
      <alignment horizontal="center" vertical="center" shrinkToFit="1" readingOrder="2"/>
    </xf>
    <xf numFmtId="3" fontId="10" fillId="5" borderId="9" xfId="0" applyNumberFormat="1" applyFont="1" applyFill="1" applyBorder="1" applyAlignment="1">
      <alignment horizontal="center" vertical="center" readingOrder="2"/>
    </xf>
    <xf numFmtId="3" fontId="10" fillId="6" borderId="9" xfId="0" applyNumberFormat="1" applyFont="1" applyFill="1" applyBorder="1" applyAlignment="1">
      <alignment horizontal="center" vertical="center" readingOrder="2"/>
    </xf>
    <xf numFmtId="3" fontId="6" fillId="6" borderId="9" xfId="0" applyNumberFormat="1" applyFont="1" applyFill="1" applyBorder="1" applyAlignment="1">
      <alignment horizontal="center" vertical="center" readingOrder="2"/>
    </xf>
    <xf numFmtId="0" fontId="11" fillId="0" borderId="0" xfId="0" applyFont="1" applyAlignment="1">
      <alignment horizontal="left" indent="1"/>
    </xf>
    <xf numFmtId="0" fontId="12" fillId="0" borderId="0" xfId="0" applyFont="1" applyBorder="1" applyAlignment="1">
      <alignment vertical="center"/>
    </xf>
    <xf numFmtId="0" fontId="6" fillId="2" borderId="0" xfId="0" applyFont="1" applyFill="1" applyBorder="1" applyAlignment="1">
      <alignment horizontal="center" vertical="center" shrinkToFit="1"/>
    </xf>
    <xf numFmtId="3" fontId="10" fillId="2" borderId="0" xfId="0" applyNumberFormat="1" applyFont="1" applyFill="1" applyBorder="1" applyAlignment="1">
      <alignment horizontal="center" vertical="center" shrinkToFit="1" readingOrder="2"/>
    </xf>
    <xf numFmtId="3" fontId="10" fillId="2" borderId="0" xfId="0" applyNumberFormat="1" applyFont="1" applyFill="1" applyBorder="1" applyAlignment="1">
      <alignment horizontal="center" vertical="center" readingOrder="2"/>
    </xf>
    <xf numFmtId="3" fontId="6" fillId="2" borderId="0" xfId="0" applyNumberFormat="1" applyFont="1" applyFill="1" applyBorder="1" applyAlignment="1">
      <alignment horizontal="center" vertical="center" readingOrder="2"/>
    </xf>
    <xf numFmtId="0" fontId="6" fillId="5" borderId="10" xfId="0" applyFont="1" applyFill="1" applyBorder="1" applyAlignment="1">
      <alignment horizontal="center" vertical="center" shrinkToFit="1"/>
    </xf>
    <xf numFmtId="3" fontId="10" fillId="5" borderId="10" xfId="0" applyNumberFormat="1" applyFont="1" applyFill="1" applyBorder="1" applyAlignment="1">
      <alignment horizontal="center" vertical="center" shrinkToFit="1" readingOrder="2"/>
    </xf>
    <xf numFmtId="3" fontId="10" fillId="5" borderId="10" xfId="0" applyNumberFormat="1" applyFont="1" applyFill="1" applyBorder="1" applyAlignment="1">
      <alignment horizontal="center" vertical="center" readingOrder="2"/>
    </xf>
    <xf numFmtId="3" fontId="1" fillId="5" borderId="10" xfId="0" applyNumberFormat="1" applyFont="1" applyFill="1" applyBorder="1" applyAlignment="1">
      <alignment horizontal="center" vertical="center" readingOrder="2"/>
    </xf>
    <xf numFmtId="3" fontId="6" fillId="5" borderId="10" xfId="0" applyNumberFormat="1" applyFont="1" applyFill="1" applyBorder="1" applyAlignment="1">
      <alignment horizontal="center" vertical="center" readingOrder="2"/>
    </xf>
    <xf numFmtId="0" fontId="14" fillId="0" borderId="0" xfId="1" applyFont="1" applyFill="1" applyAlignment="1">
      <alignment vertical="center"/>
    </xf>
    <xf numFmtId="0" fontId="14" fillId="0" borderId="0" xfId="1" applyFont="1" applyFill="1" applyBorder="1" applyAlignment="1">
      <alignment horizontal="left" vertical="center" wrapText="1"/>
    </xf>
    <xf numFmtId="0" fontId="7" fillId="0" borderId="0" xfId="0" applyFont="1" applyAlignment="1">
      <alignment horizontal="left" indent="1"/>
    </xf>
    <xf numFmtId="0" fontId="14" fillId="0" borderId="0" xfId="1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 wrapText="1"/>
    </xf>
    <xf numFmtId="0" fontId="14" fillId="0" borderId="0" xfId="1" applyFont="1" applyFill="1" applyBorder="1" applyAlignment="1">
      <alignment vertical="center" wrapText="1"/>
    </xf>
    <xf numFmtId="0" fontId="15" fillId="0" borderId="0" xfId="1" applyFont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</cellXfs>
  <cellStyles count="2">
    <cellStyle name="Normal" xfId="0" builtinId="0"/>
    <cellStyle name="Normal_مركز دعم واتخاذ القرار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3</xdr:col>
      <xdr:colOff>57150</xdr:colOff>
      <xdr:row>0</xdr:row>
      <xdr:rowOff>552450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467175" y="19050"/>
          <a:ext cx="1743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238125</xdr:colOff>
      <xdr:row>0</xdr:row>
      <xdr:rowOff>19050</xdr:rowOff>
    </xdr:from>
    <xdr:to>
      <xdr:col>15</xdr:col>
      <xdr:colOff>638175</xdr:colOff>
      <xdr:row>0</xdr:row>
      <xdr:rowOff>628650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142450" y="19050"/>
          <a:ext cx="15240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0"/>
  <sheetViews>
    <sheetView rightToLeft="1" tabSelected="1" view="pageBreakPreview" zoomScaleNormal="75" workbookViewId="0">
      <selection activeCell="Q10" sqref="Q10"/>
    </sheetView>
  </sheetViews>
  <sheetFormatPr defaultRowHeight="15"/>
  <cols>
    <col min="1" max="13" width="8.42578125" style="1" customWidth="1"/>
    <col min="14" max="15" width="8.42578125" style="2" customWidth="1"/>
    <col min="16" max="16" width="9.85546875" style="2" customWidth="1"/>
    <col min="17" max="17" width="12.7109375" style="2" customWidth="1"/>
    <col min="18" max="18" width="45.28515625" style="2" customWidth="1"/>
    <col min="19" max="19" width="9.140625" style="2"/>
    <col min="20" max="20" width="11.7109375" style="2" customWidth="1"/>
    <col min="21" max="29" width="9.140625" style="2"/>
    <col min="30" max="16384" width="9.140625" style="3"/>
  </cols>
  <sheetData>
    <row r="1" spans="1:29" ht="57" customHeight="1"/>
    <row r="2" spans="1:29" s="7" customFormat="1" ht="24.95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5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s="8" customFormat="1" ht="19.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5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s="8" customFormat="1" ht="17.25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5"/>
      <c r="R4" s="5"/>
      <c r="S4" s="6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s="8" customFormat="1" ht="10.5" customHeight="1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</row>
    <row r="6" spans="1:29" s="8" customFormat="1" ht="24.95" customHeight="1">
      <c r="A6" s="11" t="s">
        <v>3</v>
      </c>
      <c r="B6" s="11"/>
      <c r="C6" s="11"/>
      <c r="D6" s="11"/>
      <c r="E6" s="11"/>
      <c r="F6" s="10"/>
      <c r="G6" s="10"/>
      <c r="H6" s="10"/>
      <c r="I6" s="10"/>
      <c r="J6" s="10"/>
      <c r="K6" s="10"/>
      <c r="L6" s="10"/>
      <c r="M6" s="10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s="8" customFormat="1" ht="46.5" customHeight="1">
      <c r="A7" s="12" t="s">
        <v>4</v>
      </c>
      <c r="B7" s="13" t="s">
        <v>5</v>
      </c>
      <c r="C7" s="14"/>
      <c r="D7" s="13" t="s">
        <v>6</v>
      </c>
      <c r="E7" s="14"/>
      <c r="F7" s="13" t="s">
        <v>7</v>
      </c>
      <c r="G7" s="14"/>
      <c r="H7" s="13" t="s">
        <v>8</v>
      </c>
      <c r="I7" s="14"/>
      <c r="J7" s="13" t="s">
        <v>9</v>
      </c>
      <c r="K7" s="14"/>
      <c r="L7" s="13" t="s">
        <v>10</v>
      </c>
      <c r="M7" s="15"/>
      <c r="N7" s="16" t="s">
        <v>11</v>
      </c>
      <c r="O7" s="17"/>
      <c r="P7" s="17"/>
      <c r="Q7" s="18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r="8" spans="1:29" s="23" customFormat="1" ht="58.5" customHeight="1">
      <c r="A8" s="19" t="s">
        <v>12</v>
      </c>
      <c r="B8" s="47" t="s">
        <v>13</v>
      </c>
      <c r="C8" s="47" t="s">
        <v>14</v>
      </c>
      <c r="D8" s="47" t="s">
        <v>13</v>
      </c>
      <c r="E8" s="47" t="s">
        <v>14</v>
      </c>
      <c r="F8" s="47" t="s">
        <v>13</v>
      </c>
      <c r="G8" s="47" t="s">
        <v>14</v>
      </c>
      <c r="H8" s="47" t="s">
        <v>13</v>
      </c>
      <c r="I8" s="47" t="s">
        <v>14</v>
      </c>
      <c r="J8" s="47" t="s">
        <v>13</v>
      </c>
      <c r="K8" s="47" t="s">
        <v>14</v>
      </c>
      <c r="L8" s="47" t="s">
        <v>13</v>
      </c>
      <c r="M8" s="48" t="s">
        <v>14</v>
      </c>
      <c r="N8" s="49" t="s">
        <v>13</v>
      </c>
      <c r="O8" s="20" t="s">
        <v>14</v>
      </c>
      <c r="P8" s="20" t="s">
        <v>15</v>
      </c>
      <c r="Q8" s="21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</row>
    <row r="9" spans="1:29" s="30" customFormat="1" ht="55.5" customHeight="1">
      <c r="A9" s="24">
        <v>2013</v>
      </c>
      <c r="B9" s="25">
        <v>279</v>
      </c>
      <c r="C9" s="25">
        <v>29</v>
      </c>
      <c r="D9" s="25">
        <v>3491</v>
      </c>
      <c r="E9" s="25">
        <v>361</v>
      </c>
      <c r="F9" s="26">
        <v>8142</v>
      </c>
      <c r="G9" s="26">
        <v>1048</v>
      </c>
      <c r="H9" s="27">
        <v>17804</v>
      </c>
      <c r="I9" s="27">
        <v>2104</v>
      </c>
      <c r="J9" s="27">
        <v>8044</v>
      </c>
      <c r="K9" s="27">
        <v>507</v>
      </c>
      <c r="L9" s="27">
        <v>2183</v>
      </c>
      <c r="M9" s="27">
        <v>151</v>
      </c>
      <c r="N9" s="28">
        <v>39943</v>
      </c>
      <c r="O9" s="28">
        <v>4200</v>
      </c>
      <c r="P9" s="28">
        <v>44143</v>
      </c>
      <c r="Q9" s="29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</row>
    <row r="10" spans="1:29" s="30" customFormat="1" ht="55.5" customHeight="1">
      <c r="A10" s="31">
        <v>2014</v>
      </c>
      <c r="B10" s="32">
        <v>279</v>
      </c>
      <c r="C10" s="32">
        <v>19</v>
      </c>
      <c r="D10" s="32">
        <v>3711</v>
      </c>
      <c r="E10" s="32">
        <v>317</v>
      </c>
      <c r="F10" s="33">
        <v>9022</v>
      </c>
      <c r="G10" s="33">
        <v>1152</v>
      </c>
      <c r="H10" s="33">
        <v>21729</v>
      </c>
      <c r="I10" s="33">
        <v>3183</v>
      </c>
      <c r="J10" s="33">
        <v>10666</v>
      </c>
      <c r="K10" s="33">
        <v>806</v>
      </c>
      <c r="L10" s="33">
        <v>2455</v>
      </c>
      <c r="M10" s="33">
        <v>270</v>
      </c>
      <c r="N10" s="34">
        <v>47862</v>
      </c>
      <c r="O10" s="34">
        <v>5747</v>
      </c>
      <c r="P10" s="34">
        <v>53609</v>
      </c>
      <c r="Q10" s="29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s="30" customFormat="1" ht="55.5" customHeight="1">
      <c r="A11" s="35">
        <v>2015</v>
      </c>
      <c r="B11" s="36">
        <f>(59+90+69+61)</f>
        <v>279</v>
      </c>
      <c r="C11" s="36">
        <f>(6+8+8+5)</f>
        <v>27</v>
      </c>
      <c r="D11" s="36">
        <f>(1011+1034+805+1134)</f>
        <v>3984</v>
      </c>
      <c r="E11" s="36">
        <f>(86+123+86+133)</f>
        <v>428</v>
      </c>
      <c r="F11" s="37">
        <f>(2122+2450+1857+2722)</f>
        <v>9151</v>
      </c>
      <c r="G11" s="37">
        <f>(286+333+313+433)</f>
        <v>1365</v>
      </c>
      <c r="H11" s="37">
        <f>(5151+7641+4914+7461)</f>
        <v>25167</v>
      </c>
      <c r="I11" s="37">
        <f>(798+1313+861+1251)</f>
        <v>4223</v>
      </c>
      <c r="J11" s="37">
        <f>(2420+4544+2565+4075)</f>
        <v>13604</v>
      </c>
      <c r="K11" s="37">
        <f>(222+411+286+391)</f>
        <v>1310</v>
      </c>
      <c r="L11" s="37">
        <f>(670+678+508+586)</f>
        <v>2442</v>
      </c>
      <c r="M11" s="38">
        <f>(101+80+81+83)</f>
        <v>345</v>
      </c>
      <c r="N11" s="39">
        <f>(B11+D11+F11+H11+J11+2442)</f>
        <v>54627</v>
      </c>
      <c r="O11" s="39">
        <f>(C11+E11+G11+I11+K11+345)</f>
        <v>7698</v>
      </c>
      <c r="P11" s="39">
        <f>(N11+O11)</f>
        <v>62325</v>
      </c>
      <c r="Q11" s="29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29" s="30" customFormat="1" ht="6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2"/>
      <c r="O12" s="2"/>
      <c r="P12" s="2"/>
      <c r="Q12" s="29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29" s="46" customFormat="1" ht="12.75" customHeight="1">
      <c r="A13" s="40" t="s">
        <v>16</v>
      </c>
      <c r="B13" s="40"/>
      <c r="C13" s="40"/>
      <c r="D13" s="40"/>
      <c r="E13" s="40"/>
      <c r="F13" s="40"/>
      <c r="G13" s="40"/>
      <c r="H13" s="40"/>
      <c r="I13" s="40"/>
      <c r="J13" s="40"/>
      <c r="K13" s="41" t="s">
        <v>17</v>
      </c>
      <c r="L13" s="41"/>
      <c r="M13" s="41"/>
      <c r="N13" s="41"/>
      <c r="O13" s="41"/>
      <c r="P13" s="41"/>
      <c r="Q13" s="42"/>
      <c r="R13" s="43"/>
      <c r="S13" s="44"/>
      <c r="T13" s="45"/>
      <c r="U13" s="45"/>
      <c r="V13" s="45"/>
      <c r="W13" s="44"/>
      <c r="X13" s="44"/>
      <c r="Y13" s="44"/>
      <c r="Z13" s="44"/>
      <c r="AA13" s="44"/>
      <c r="AB13" s="44"/>
      <c r="AC13" s="44"/>
    </row>
    <row r="14" spans="1:29" s="30" customFormat="1" ht="18.7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2"/>
      <c r="O14" s="2"/>
      <c r="P14" s="2"/>
      <c r="Q14" s="29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29" s="30" customForma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</row>
    <row r="16" spans="1:29" s="30" customForma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</row>
    <row r="17" spans="1:29" s="30" customForma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</row>
    <row r="18" spans="1:29" s="30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29" s="30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s="30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s="30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s="30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s="30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29" s="30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29" s="30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s="30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s="30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s="30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29" s="30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s="30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</sheetData>
  <mergeCells count="11">
    <mergeCell ref="K13:P13"/>
    <mergeCell ref="A2:P2"/>
    <mergeCell ref="A3:P3"/>
    <mergeCell ref="A4:P4"/>
    <mergeCell ref="B7:C7"/>
    <mergeCell ref="D7:E7"/>
    <mergeCell ref="F7:G7"/>
    <mergeCell ref="H7:I7"/>
    <mergeCell ref="J7:K7"/>
    <mergeCell ref="L7:M7"/>
    <mergeCell ref="N7:P7"/>
  </mergeCells>
  <printOptions horizontalCentered="1" verticalCentered="1"/>
  <pageMargins left="0.34" right="0.65" top="0.25" bottom="0.5" header="0" footer="0.25"/>
  <pageSetup paperSize="9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المدانون في القضايا الجزائية حسب الجنس وفئات العمر</Title_Ar>
    <Description_Ar xmlns="667bc8ee-7384-4122-9de8-16030d351779" xsi:nil="true"/>
    <BIUrl xmlns="d559c9b0-d25f-41f7-81fc-95dc7d8a504e" xsi:nil="true"/>
    <Publishing_Date xmlns="667bc8ee-7384-4122-9de8-16030d351779">2014-12-31T20:00:00+00:00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14</ReportOrder>
  </documentManagement>
</p:properti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E0114AFB-41A7-4C9B-8B06-63176BD37309}"/>
</file>

<file path=customXml/itemProps2.xml><?xml version="1.0" encoding="utf-8"?>
<ds:datastoreItem xmlns:ds="http://schemas.openxmlformats.org/officeDocument/2006/customXml" ds:itemID="{5C1ABE20-61FD-4201-9181-B8C8F10E363F}"/>
</file>

<file path=customXml/itemProps3.xml><?xml version="1.0" encoding="utf-8"?>
<ds:datastoreItem xmlns:ds="http://schemas.openxmlformats.org/officeDocument/2006/customXml" ds:itemID="{5F2EDB82-E2A0-4254-A545-3A6618C70C27}"/>
</file>

<file path=customXml/itemProps4.xml><?xml version="1.0" encoding="utf-8"?>
<ds:datastoreItem xmlns:ds="http://schemas.openxmlformats.org/officeDocument/2006/customXml" ds:itemID="{A8412D9D-953E-43C5-A96D-A5E732D99E4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  14-07 Table </vt:lpstr>
      <vt:lpstr>'جدول    14-07 Table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Condemned Persons in Punitive Cases by Gender and Age Groups </dc:title>
  <dc:creator>Afaf Kamal Mahmood</dc:creator>
  <cp:lastModifiedBy>Afaf Kamal Mahmood</cp:lastModifiedBy>
  <cp:lastPrinted>2016-05-01T05:34:27Z</cp:lastPrinted>
  <dcterms:created xsi:type="dcterms:W3CDTF">2016-05-01T05:32:55Z</dcterms:created>
  <dcterms:modified xsi:type="dcterms:W3CDTF">2016-05-01T05:35:06Z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